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Spring 2021\"/>
    </mc:Choice>
  </mc:AlternateContent>
  <bookViews>
    <workbookView xWindow="0" yWindow="0" windowWidth="20985" windowHeight="9165"/>
  </bookViews>
  <sheets>
    <sheet name="SP 2021 MSW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<sst xmlns="http://schemas.openxmlformats.org/spreadsheetml/2006/main" count="59" uniqueCount="33">
  <si>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</si>
  <si>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</si>
  <si>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</si>
  <si>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</si>
  <si>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</si>
  <si>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</si>
  <si>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</si>
  <si>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</si>
  <si>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</si>
  <si>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</si>
  <si>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</si>
  <si>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</si>
  <si>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</si>
  <si>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</si>
  <si>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</si>
  <si>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</si>
  <si>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</si>
  <si>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</si>
  <si>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</si>
  <si>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</si>
  <si>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</si>
  <si>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</si>
  <si>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</si>
  <si>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</si>
  <si>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</si>
  <si>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</si>
  <si>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Master of Social Work</t>
  </si>
  <si>
    <t>Tuition and Fees for Non-Resident Master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</si>
  <si>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</si>
  <si>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</si>
  <si>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</si>
  <si>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</si>
  <si>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Master of Social Work Tuition and Fee Billing Rates: Spring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</si>
</sst>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10" zoomScaleNormal="100" workbookViewId="0">
      <selection activeCell="J35" sqref="J3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545</v>
      </c>
      <c r="C8" s="18">
        <f t="shared" ref="C8" si="0">SUM(B8*2)</f>
        <v>1090</v>
      </c>
      <c r="D8" s="18">
        <f t="shared" ref="D8" si="1">SUM(B8*3)</f>
        <v>1635</v>
      </c>
      <c r="E8" s="18">
        <f t="shared" ref="E8" si="2">SUM(B8*4)</f>
        <v>2180</v>
      </c>
      <c r="F8" s="18">
        <f t="shared" ref="F8" si="3">SUM(B8*5)</f>
        <v>2725</v>
      </c>
      <c r="G8" s="18">
        <f t="shared" ref="G8" si="4">SUM(B8*6)</f>
        <v>3270</v>
      </c>
      <c r="H8" s="18">
        <f t="shared" ref="H8" si="5">SUM(B8*7)</f>
        <v>3815</v>
      </c>
      <c r="I8" s="18">
        <f t="shared" ref="I8" si="6">SUM(B8*8)</f>
        <v>4360</v>
      </c>
      <c r="J8" s="18">
        <f t="shared" ref="J8" si="7">SUM(B8*9)</f>
        <v>4905</v>
      </c>
      <c r="K8" s="18">
        <f t="shared" ref="K8" si="8">SUM(B8*10)</f>
        <v>5450</v>
      </c>
      <c r="L8" s="18">
        <f t="shared" ref="L8" si="9">SUM(B8*11)</f>
        <v>5995</v>
      </c>
      <c r="M8" s="19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15.15</v>
      </c>
      <c r="C19" s="16">
        <f>SUM(B19*2)</f>
        <v>30.3</v>
      </c>
      <c r="D19" s="16">
        <f>SUM(B19*3)</f>
        <v>45.45</v>
      </c>
      <c r="E19" s="16">
        <f>SUM(B19*4)</f>
        <v>60.6</v>
      </c>
      <c r="F19" s="16">
        <f>SUM(B19*5)</f>
        <v>75.75</v>
      </c>
      <c r="G19" s="16">
        <f>SUM(B19*6)</f>
        <v>90.9</v>
      </c>
      <c r="H19" s="16">
        <f>SUM(B19*7)</f>
        <v>106.05</v>
      </c>
      <c r="I19" s="16">
        <f>SUM(B19*8)</f>
        <v>121.2</v>
      </c>
      <c r="J19" s="16">
        <v>181.75</v>
      </c>
      <c r="K19" s="16">
        <v>181.75</v>
      </c>
      <c r="L19" s="16">
        <v>181.75</v>
      </c>
      <c r="M19" s="16">
        <v>181.75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744.46</v>
      </c>
      <c r="C20" s="12">
        <f t="shared" si="18"/>
        <v>1398.92</v>
      </c>
      <c r="D20" s="12">
        <f t="shared" si="18"/>
        <v>2053.38</v>
      </c>
      <c r="E20" s="12">
        <f t="shared" si="18"/>
        <v>2707.84</v>
      </c>
      <c r="F20" s="12">
        <f t="shared" si="18"/>
        <v>3362.3</v>
      </c>
      <c r="G20" s="12">
        <f t="shared" si="18"/>
        <v>4016.76</v>
      </c>
      <c r="H20" s="12">
        <f t="shared" si="18"/>
        <v>4671.22</v>
      </c>
      <c r="I20" s="12">
        <f t="shared" si="18"/>
        <v>5325.68</v>
      </c>
      <c r="J20" s="12">
        <f t="shared" si="18"/>
        <v>6308.5</v>
      </c>
      <c r="K20" s="12">
        <f t="shared" si="18"/>
        <v>6853.5</v>
      </c>
      <c r="L20" s="12">
        <f t="shared" si="18"/>
        <v>7398.5</v>
      </c>
      <c r="M20" s="13">
        <f t="shared" si="18"/>
        <v>7943.5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925</v>
      </c>
      <c r="C24" s="18">
        <f t="shared" ref="C24" si="19">SUM(B24*2)</f>
        <v>1850</v>
      </c>
      <c r="D24" s="18">
        <f t="shared" ref="D24" si="20">SUM(B24*3)</f>
        <v>2775</v>
      </c>
      <c r="E24" s="18">
        <f t="shared" ref="E24" si="21">SUM(B24*4)</f>
        <v>3700</v>
      </c>
      <c r="F24" s="18">
        <f t="shared" ref="F24" si="22">SUM(B24*5)</f>
        <v>4625</v>
      </c>
      <c r="G24" s="18">
        <f t="shared" ref="G24" si="23">SUM(B24*6)</f>
        <v>5550</v>
      </c>
      <c r="H24" s="18">
        <f t="shared" ref="H24" si="24">SUM(B24*7)</f>
        <v>6475</v>
      </c>
      <c r="I24" s="18">
        <f t="shared" ref="I24" si="25">SUM(B24*8)</f>
        <v>7400</v>
      </c>
      <c r="J24" s="18">
        <f t="shared" ref="J24" si="26">SUM(B24*9)</f>
        <v>8325</v>
      </c>
      <c r="K24" s="18">
        <f t="shared" ref="K24" si="27">SUM(B24*10)</f>
        <v>9250</v>
      </c>
      <c r="L24" s="18">
        <f t="shared" ref="L24" si="28">SUM(B24*11)</f>
        <v>10175</v>
      </c>
      <c r="M24" s="19">
        <v>11105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5.21</v>
      </c>
      <c r="C29" s="16">
        <f t="shared" si="29"/>
        <v>10.42</v>
      </c>
      <c r="D29" s="16">
        <f t="shared" si="30"/>
        <v>15.629999999999999</v>
      </c>
      <c r="E29" s="16">
        <f t="shared" si="31"/>
        <v>20.84</v>
      </c>
      <c r="F29" s="16">
        <f t="shared" si="32"/>
        <v>26.05</v>
      </c>
      <c r="G29" s="16">
        <f t="shared" si="33"/>
        <v>31.259999999999998</v>
      </c>
      <c r="H29" s="16">
        <f t="shared" si="34"/>
        <v>36.47</v>
      </c>
      <c r="I29" s="16">
        <f t="shared" si="35"/>
        <v>41.68</v>
      </c>
      <c r="J29" s="16">
        <v>62.5</v>
      </c>
      <c r="K29" s="16">
        <v>62.5</v>
      </c>
      <c r="L29" s="16">
        <v>62.5</v>
      </c>
      <c r="M29" s="16">
        <v>62.5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15.15</v>
      </c>
      <c r="C35" s="16">
        <f>SUM(B35*2)</f>
        <v>30.3</v>
      </c>
      <c r="D35" s="16">
        <f>SUM(B35*3)</f>
        <v>45.45</v>
      </c>
      <c r="E35" s="16">
        <f>SUM(B35*4)</f>
        <v>60.6</v>
      </c>
      <c r="F35" s="16">
        <f>SUM(B35*5)</f>
        <v>75.75</v>
      </c>
      <c r="G35" s="16">
        <f>SUM(B35*6)</f>
        <v>90.9</v>
      </c>
      <c r="H35" s="16">
        <f>SUM(B35*7)</f>
        <v>106.05</v>
      </c>
      <c r="I35" s="16">
        <f>SUM(B35*8)</f>
        <v>121.2</v>
      </c>
      <c r="J35" s="16">
        <v>181.75</v>
      </c>
      <c r="K35" s="16">
        <v>181.75</v>
      </c>
      <c r="L35" s="16">
        <v>181.75</v>
      </c>
      <c r="M35" s="16">
        <v>181.75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1124.46</v>
      </c>
      <c r="C36" s="12">
        <f t="shared" si="37"/>
        <v>2158.92</v>
      </c>
      <c r="D36" s="12">
        <f t="shared" si="37"/>
        <v>3193.3799999999992</v>
      </c>
      <c r="E36" s="12">
        <f t="shared" si="37"/>
        <v>4227.84</v>
      </c>
      <c r="F36" s="12">
        <f t="shared" si="37"/>
        <v>5262.2999999999993</v>
      </c>
      <c r="G36" s="12">
        <f t="shared" si="37"/>
        <v>6296.7599999999984</v>
      </c>
      <c r="H36" s="12">
        <f t="shared" si="37"/>
        <v>7331.2200000000012</v>
      </c>
      <c r="I36" s="12">
        <f t="shared" si="37"/>
        <v>8365.68</v>
      </c>
      <c r="J36" s="12">
        <f t="shared" si="37"/>
        <v>9728.5</v>
      </c>
      <c r="K36" s="12">
        <f t="shared" si="37"/>
        <v>10653.5</v>
      </c>
      <c r="L36" s="12">
        <f t="shared" si="37"/>
        <v>11578.5</v>
      </c>
      <c r="M36" s="13">
        <f t="shared" si="37"/>
        <v>12508.5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2EiQx/Y3TCL1UgBx3m1Ce0x9fw3Q/oyn3XnWDBSSg7fmF9rnkyC45xp+OCfwEF87Thd+K7LEj88xQQO9038pnQ==" saltValue="DKq75qQdPHZSMQBcHPA/rg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2021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2021 MSW Tuition and Fee Billing Rates</dc:title>
  <dc:subject>Listing of graduate tuition and fees for the spring 2017 semester</dc:subject>
  <dc:creator>UB Student Accounts</dc:creator>
  <cp:keywords>tuition,fees, MSW tuition, MSW fees</cp:keywords>
  <cp:lastModifiedBy>Stevens, Laura</cp:lastModifiedBy>
  <cp:lastPrinted>2019-05-21T14:58:12Z</cp:lastPrinted>
  <dcterms:created xsi:type="dcterms:W3CDTF">2016-06-06T21:02:30Z</dcterms:created>
  <dcterms:modified xsi:type="dcterms:W3CDTF">2021-01-05T20:18:43Z</dcterms:modified>
  <cp:category>tuition</cp:category>
</cp:coreProperties>
</file>